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<sst xmlns="http://schemas.openxmlformats.org/spreadsheetml/2006/main" count="47" uniqueCount="47">
  <si>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Населення с/ради</t>
  </si>
  <si>
    <t>Населення району</t>
  </si>
  <si>
    <t>Лосинівка</t>
  </si>
  <si>
    <t>Безуглiвка</t>
  </si>
  <si>
    <t>Березанка</t>
  </si>
  <si>
    <t>Буркiвка</t>
  </si>
  <si>
    <t>В.Дорога</t>
  </si>
  <si>
    <t>В. Кошелівка</t>
  </si>
  <si>
    <t>Вертіївка</t>
  </si>
  <si>
    <t>Вікторівка</t>
  </si>
  <si>
    <t>Галиця</t>
  </si>
  <si>
    <t>Гр.Іванівка</t>
  </si>
  <si>
    <t>Даніно</t>
  </si>
  <si>
    <t>Дуболугівка</t>
  </si>
  <si>
    <t>Заньки</t>
  </si>
  <si>
    <t>Колісники</t>
  </si>
  <si>
    <t>Крути</t>
  </si>
  <si>
    <t>Кукшин</t>
  </si>
  <si>
    <t>Кунашівка</t>
  </si>
  <si>
    <t>Л.Ріг</t>
  </si>
  <si>
    <t>М.Кошелiвка</t>
  </si>
  <si>
    <t>Перебудова</t>
  </si>
  <si>
    <t>Перемога</t>
  </si>
  <si>
    <t>Переяслівка</t>
  </si>
  <si>
    <t>Сальне</t>
  </si>
  <si>
    <t>Світанок</t>
  </si>
  <si>
    <t>Стодоли</t>
  </si>
  <si>
    <t>Талалаївка</t>
  </si>
  <si>
    <t>Терешківка</t>
  </si>
  <si>
    <t>Череяхівка</t>
  </si>
  <si>
    <t>Шатура</t>
  </si>
  <si>
    <t>Шняківка</t>
  </si>
  <si>
    <t>Факт 2010 под.з вл. тр. зас.тер.гром.</t>
  </si>
  <si>
    <t>Сільські     ради</t>
  </si>
  <si>
    <t xml:space="preserve">Факт 2010 зв.    району  </t>
  </si>
  <si>
    <t>Коефіцієнт   2/3</t>
  </si>
  <si>
    <t>Всього</t>
  </si>
  <si>
    <t>Коефіцієнт 6/7</t>
  </si>
  <si>
    <t>Норматив щоміс.відр.  4хН(0,038)</t>
  </si>
  <si>
    <t>Коефіцієнт  8х1-Н(0,962)</t>
  </si>
  <si>
    <t>Сума 9+5</t>
  </si>
  <si>
    <t xml:space="preserve"> Розрах.обсяг субвенції 10х605,7</t>
  </si>
  <si>
    <t>Затверджено</t>
  </si>
  <si>
    <t xml:space="preserve">розпорядженням голови </t>
  </si>
  <si>
    <t>Ніжинської райдержадміністрації</t>
  </si>
  <si>
    <t xml:space="preserve"> 24.12.2012 р        № 615</t>
  </si>
  <si>
    <t>Субвенція на будівництво, реконструкцію,ремонт та утримання доріг комунальної власності у населених пунктах між районним бюджетом та бюджетами місцевого мамоврядування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</si>
</sst>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00"/>
    <numFmt numFmtId="179" formatCode="0.0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4"/>
      <name val="Arial Cyr"/>
      <family val="0"/>
    </font>
    <font>
      <sz val="12"/>
      <name val="Helv"/>
      <family val="0"/>
    </font>
    <font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175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79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/>
    </xf>
    <xf numFmtId="0" fontId="9" fillId="0" borderId="1" xfId="0" applyFont="1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16.25390625" style="1" customWidth="1"/>
    <col min="2" max="2" width="13.75390625" style="0" customWidth="1"/>
    <col min="3" max="3" width="10.375" style="0" customWidth="1"/>
    <col min="4" max="4" width="7.375" style="0" customWidth="1"/>
    <col min="5" max="5" width="12.125" style="0" customWidth="1"/>
    <col min="7" max="7" width="10.75390625" style="0" customWidth="1"/>
    <col min="8" max="8" width="11.125" style="0" customWidth="1"/>
    <col min="9" max="9" width="12.125" style="0" customWidth="1"/>
    <col min="11" max="11" width="11.125" style="0" customWidth="1"/>
  </cols>
  <sheetData>
    <row r="1" spans="9:12" ht="15.75">
      <c r="I1" s="9" t="s">
        <v>42</v>
      </c>
      <c r="J1" s="9"/>
      <c r="K1" s="10"/>
      <c r="L1" s="1"/>
    </row>
    <row r="2" spans="9:12" ht="15.75">
      <c r="I2" s="9" t="s">
        <v>43</v>
      </c>
      <c r="J2" s="9"/>
      <c r="K2" s="10"/>
      <c r="L2" s="1"/>
    </row>
    <row r="3" spans="9:12" ht="15.75">
      <c r="I3" s="9" t="s">
        <v>44</v>
      </c>
      <c r="J3" s="9"/>
      <c r="K3" s="10"/>
      <c r="L3" s="1"/>
    </row>
    <row r="4" spans="9:12" ht="15.75">
      <c r="I4" s="9" t="s">
        <v>45</v>
      </c>
      <c r="J4" s="9"/>
      <c r="K4" s="10"/>
      <c r="L4" s="1"/>
    </row>
    <row r="6" spans="1:12" ht="40.5" customHeight="1">
      <c r="A6" s="14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1" ht="55.5" customHeight="1">
      <c r="A7" s="5" t="s">
        <v>33</v>
      </c>
      <c r="B7" s="3" t="s">
        <v>32</v>
      </c>
      <c r="C7" s="3" t="s">
        <v>34</v>
      </c>
      <c r="D7" s="6" t="s">
        <v>35</v>
      </c>
      <c r="E7" s="3" t="s">
        <v>38</v>
      </c>
      <c r="F7" s="3" t="s">
        <v>0</v>
      </c>
      <c r="G7" s="3" t="s">
        <v>1</v>
      </c>
      <c r="H7" s="6" t="s">
        <v>37</v>
      </c>
      <c r="I7" s="3" t="s">
        <v>39</v>
      </c>
      <c r="J7" s="4" t="s">
        <v>40</v>
      </c>
      <c r="K7" s="3" t="s">
        <v>41</v>
      </c>
    </row>
    <row r="8" spans="1:11" s="8" customFormat="1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</row>
    <row r="9" spans="1:12" ht="18.75">
      <c r="A9" s="15" t="s">
        <v>2</v>
      </c>
      <c r="B9" s="7">
        <v>44.7</v>
      </c>
      <c r="C9" s="7">
        <v>288.6</v>
      </c>
      <c r="D9" s="7">
        <f>B9/C9</f>
        <v>0.1548856548856549</v>
      </c>
      <c r="E9" s="11">
        <f>D9*0.038</f>
        <v>0.005885654885654886</v>
      </c>
      <c r="F9" s="7">
        <v>3905</v>
      </c>
      <c r="G9" s="7">
        <v>29600</v>
      </c>
      <c r="H9" s="7">
        <f>F9/G9</f>
        <v>0.13192567567567567</v>
      </c>
      <c r="I9" s="12">
        <f>H9*0.962</f>
        <v>0.12691249999999998</v>
      </c>
      <c r="J9" s="12">
        <f>I9+E9</f>
        <v>0.13279815488565486</v>
      </c>
      <c r="K9" s="13">
        <f aca="true" t="shared" si="0" ref="K9:K38">J9*605.7</f>
        <v>80.43584241424115</v>
      </c>
      <c r="L9" s="8"/>
    </row>
    <row r="10" spans="1:12" ht="18.75">
      <c r="A10" s="16" t="s">
        <v>3</v>
      </c>
      <c r="B10" s="7">
        <v>11.8</v>
      </c>
      <c r="C10" s="7">
        <v>288.6</v>
      </c>
      <c r="D10" s="7">
        <f aca="true" t="shared" si="1" ref="D10:D38">B10/C10</f>
        <v>0.040887040887040885</v>
      </c>
      <c r="E10" s="11">
        <f aca="true" t="shared" si="2" ref="E10:E38">D10*0.038</f>
        <v>0.0015537075537075536</v>
      </c>
      <c r="F10" s="7">
        <v>1495</v>
      </c>
      <c r="G10" s="7">
        <v>29600</v>
      </c>
      <c r="H10" s="7">
        <f aca="true" t="shared" si="3" ref="H10:H38">F10/G10</f>
        <v>0.050506756756756754</v>
      </c>
      <c r="I10" s="12">
        <f aca="true" t="shared" si="4" ref="I10:I38">H10*0.962</f>
        <v>0.0485875</v>
      </c>
      <c r="J10" s="12">
        <f aca="true" t="shared" si="5" ref="J10:J38">I10+E10</f>
        <v>0.05014120755370755</v>
      </c>
      <c r="K10" s="13">
        <f t="shared" si="0"/>
        <v>30.370529415280668</v>
      </c>
      <c r="L10" s="8"/>
    </row>
    <row r="11" spans="1:12" ht="18.75">
      <c r="A11" s="16" t="s">
        <v>4</v>
      </c>
      <c r="B11" s="7">
        <v>0.3</v>
      </c>
      <c r="C11" s="7">
        <v>288.6</v>
      </c>
      <c r="D11" s="7">
        <f t="shared" si="1"/>
        <v>0.0010395010395010393</v>
      </c>
      <c r="E11" s="11">
        <f t="shared" si="2"/>
        <v>3.95010395010395E-05</v>
      </c>
      <c r="F11" s="7">
        <v>192</v>
      </c>
      <c r="G11" s="7">
        <v>29600</v>
      </c>
      <c r="H11" s="7">
        <f t="shared" si="3"/>
        <v>0.006486486486486486</v>
      </c>
      <c r="I11" s="12">
        <f t="shared" si="4"/>
        <v>0.00624</v>
      </c>
      <c r="J11" s="12">
        <f t="shared" si="5"/>
        <v>0.006279501039501039</v>
      </c>
      <c r="K11" s="13">
        <f t="shared" si="0"/>
        <v>3.80349377962578</v>
      </c>
      <c r="L11" s="8"/>
    </row>
    <row r="12" spans="1:12" ht="18.75">
      <c r="A12" s="16" t="s">
        <v>5</v>
      </c>
      <c r="B12" s="7">
        <v>1.1</v>
      </c>
      <c r="C12" s="7">
        <v>288.6</v>
      </c>
      <c r="D12" s="7">
        <f t="shared" si="1"/>
        <v>0.0038115038115038116</v>
      </c>
      <c r="E12" s="11">
        <f t="shared" si="2"/>
        <v>0.00014483714483714484</v>
      </c>
      <c r="F12" s="7">
        <v>322</v>
      </c>
      <c r="G12" s="7">
        <v>29600</v>
      </c>
      <c r="H12" s="7">
        <f t="shared" si="3"/>
        <v>0.010878378378378378</v>
      </c>
      <c r="I12" s="12">
        <f t="shared" si="4"/>
        <v>0.010465</v>
      </c>
      <c r="J12" s="12">
        <f t="shared" si="5"/>
        <v>0.010609837144837144</v>
      </c>
      <c r="K12" s="13">
        <f t="shared" si="0"/>
        <v>6.426378358627859</v>
      </c>
      <c r="L12" s="8"/>
    </row>
    <row r="13" spans="1:12" ht="18.75">
      <c r="A13" s="16" t="s">
        <v>6</v>
      </c>
      <c r="B13" s="7">
        <v>13</v>
      </c>
      <c r="C13" s="7">
        <v>288.6</v>
      </c>
      <c r="D13" s="7">
        <f t="shared" si="1"/>
        <v>0.04504504504504504</v>
      </c>
      <c r="E13" s="11">
        <f t="shared" si="2"/>
        <v>0.0017117117117117116</v>
      </c>
      <c r="F13" s="7">
        <v>703</v>
      </c>
      <c r="G13" s="7">
        <v>29600</v>
      </c>
      <c r="H13" s="7">
        <f t="shared" si="3"/>
        <v>0.02375</v>
      </c>
      <c r="I13" s="12">
        <f t="shared" si="4"/>
        <v>0.0228475</v>
      </c>
      <c r="J13" s="12">
        <f t="shared" si="5"/>
        <v>0.02455921171171171</v>
      </c>
      <c r="K13" s="13">
        <f t="shared" si="0"/>
        <v>14.875514533783784</v>
      </c>
      <c r="L13" s="8"/>
    </row>
    <row r="14" spans="1:12" ht="18.75">
      <c r="A14" s="16" t="s">
        <v>7</v>
      </c>
      <c r="B14" s="7">
        <v>3.3</v>
      </c>
      <c r="C14" s="7">
        <v>288.6</v>
      </c>
      <c r="D14" s="7">
        <f t="shared" si="1"/>
        <v>0.011434511434511433</v>
      </c>
      <c r="E14" s="11">
        <f t="shared" si="2"/>
        <v>0.0004345114345114345</v>
      </c>
      <c r="F14" s="7">
        <v>560</v>
      </c>
      <c r="G14" s="7">
        <v>29600</v>
      </c>
      <c r="H14" s="7">
        <f t="shared" si="3"/>
        <v>0.01891891891891892</v>
      </c>
      <c r="I14" s="12">
        <f t="shared" si="4"/>
        <v>0.0182</v>
      </c>
      <c r="J14" s="12">
        <f t="shared" si="5"/>
        <v>0.018634511434511437</v>
      </c>
      <c r="K14" s="13">
        <f t="shared" si="0"/>
        <v>11.286923575883579</v>
      </c>
      <c r="L14" s="8"/>
    </row>
    <row r="15" spans="1:12" ht="18.75">
      <c r="A15" s="16" t="s">
        <v>8</v>
      </c>
      <c r="B15" s="7">
        <v>44.6</v>
      </c>
      <c r="C15" s="7">
        <v>288.6</v>
      </c>
      <c r="D15" s="7">
        <f t="shared" si="1"/>
        <v>0.15453915453915454</v>
      </c>
      <c r="E15" s="11">
        <f t="shared" si="2"/>
        <v>0.005872487872487872</v>
      </c>
      <c r="F15" s="7">
        <v>4358</v>
      </c>
      <c r="G15" s="7">
        <v>29600</v>
      </c>
      <c r="H15" s="7">
        <f t="shared" si="3"/>
        <v>0.14722972972972972</v>
      </c>
      <c r="I15" s="12">
        <f t="shared" si="4"/>
        <v>0.14163499999999998</v>
      </c>
      <c r="J15" s="12">
        <f t="shared" si="5"/>
        <v>0.14750748787248785</v>
      </c>
      <c r="K15" s="13">
        <f t="shared" si="0"/>
        <v>89.3452854043659</v>
      </c>
      <c r="L15" s="8"/>
    </row>
    <row r="16" spans="1:12" ht="18.75">
      <c r="A16" s="16" t="s">
        <v>9</v>
      </c>
      <c r="B16" s="7">
        <v>5.9</v>
      </c>
      <c r="C16" s="7">
        <v>288.6</v>
      </c>
      <c r="D16" s="7">
        <f t="shared" si="1"/>
        <v>0.020443520443520442</v>
      </c>
      <c r="E16" s="11">
        <f t="shared" si="2"/>
        <v>0.0007768537768537768</v>
      </c>
      <c r="F16" s="7">
        <v>659</v>
      </c>
      <c r="G16" s="7">
        <v>29600</v>
      </c>
      <c r="H16" s="7">
        <f t="shared" si="3"/>
        <v>0.022263513513513515</v>
      </c>
      <c r="I16" s="12">
        <f t="shared" si="4"/>
        <v>0.0214175</v>
      </c>
      <c r="J16" s="12">
        <f t="shared" si="5"/>
        <v>0.022194353776853776</v>
      </c>
      <c r="K16" s="13">
        <f t="shared" si="0"/>
        <v>13.443120082640332</v>
      </c>
      <c r="L16" s="8"/>
    </row>
    <row r="17" spans="1:12" ht="18.75">
      <c r="A17" s="16" t="s">
        <v>10</v>
      </c>
      <c r="B17" s="7">
        <v>6.8</v>
      </c>
      <c r="C17" s="7">
        <v>288.6</v>
      </c>
      <c r="D17" s="7">
        <f t="shared" si="1"/>
        <v>0.02356202356202356</v>
      </c>
      <c r="E17" s="11">
        <f t="shared" si="2"/>
        <v>0.0008953568953568953</v>
      </c>
      <c r="F17" s="7">
        <v>1476</v>
      </c>
      <c r="G17" s="7">
        <v>29600</v>
      </c>
      <c r="H17" s="7">
        <f t="shared" si="3"/>
        <v>0.04986486486486486</v>
      </c>
      <c r="I17" s="12">
        <f t="shared" si="4"/>
        <v>0.04797</v>
      </c>
      <c r="J17" s="12">
        <f t="shared" si="5"/>
        <v>0.04886535689535689</v>
      </c>
      <c r="K17" s="13">
        <f t="shared" si="0"/>
        <v>29.597746671517672</v>
      </c>
      <c r="L17" s="8"/>
    </row>
    <row r="18" spans="1:12" ht="18.75">
      <c r="A18" s="16" t="s">
        <v>11</v>
      </c>
      <c r="B18" s="7">
        <v>14.7</v>
      </c>
      <c r="C18" s="7">
        <v>288.6</v>
      </c>
      <c r="D18" s="7">
        <f t="shared" si="1"/>
        <v>0.05093555093555093</v>
      </c>
      <c r="E18" s="11">
        <f t="shared" si="2"/>
        <v>0.0019355509355509354</v>
      </c>
      <c r="F18" s="7">
        <v>1501</v>
      </c>
      <c r="G18" s="7">
        <v>29600</v>
      </c>
      <c r="H18" s="7">
        <f t="shared" si="3"/>
        <v>0.05070945945945946</v>
      </c>
      <c r="I18" s="12">
        <f t="shared" si="4"/>
        <v>0.0487825</v>
      </c>
      <c r="J18" s="12">
        <f t="shared" si="5"/>
        <v>0.050718050935550936</v>
      </c>
      <c r="K18" s="13">
        <f t="shared" si="0"/>
        <v>30.719923451663202</v>
      </c>
      <c r="L18" s="8"/>
    </row>
    <row r="19" spans="1:12" ht="18.75">
      <c r="A19" s="16" t="s">
        <v>12</v>
      </c>
      <c r="B19" s="7">
        <v>4.6</v>
      </c>
      <c r="C19" s="7">
        <v>288.6</v>
      </c>
      <c r="D19" s="7">
        <f t="shared" si="1"/>
        <v>0.015939015939015935</v>
      </c>
      <c r="E19" s="11">
        <f t="shared" si="2"/>
        <v>0.0006056826056826055</v>
      </c>
      <c r="F19" s="7">
        <v>781</v>
      </c>
      <c r="G19" s="7">
        <v>29600</v>
      </c>
      <c r="H19" s="7">
        <f t="shared" si="3"/>
        <v>0.026385135135135136</v>
      </c>
      <c r="I19" s="12">
        <f t="shared" si="4"/>
        <v>0.0253825</v>
      </c>
      <c r="J19" s="12">
        <f t="shared" si="5"/>
        <v>0.025988182605682603</v>
      </c>
      <c r="K19" s="13">
        <f t="shared" si="0"/>
        <v>15.741042204261953</v>
      </c>
      <c r="L19" s="8"/>
    </row>
    <row r="20" spans="1:12" ht="18.75">
      <c r="A20" s="16" t="s">
        <v>13</v>
      </c>
      <c r="B20" s="7">
        <v>1.1</v>
      </c>
      <c r="C20" s="7">
        <v>288.6</v>
      </c>
      <c r="D20" s="7">
        <f t="shared" si="1"/>
        <v>0.0038115038115038116</v>
      </c>
      <c r="E20" s="11">
        <f t="shared" si="2"/>
        <v>0.00014483714483714484</v>
      </c>
      <c r="F20" s="7">
        <v>339</v>
      </c>
      <c r="G20" s="7">
        <v>29600</v>
      </c>
      <c r="H20" s="7">
        <f t="shared" si="3"/>
        <v>0.011452702702702702</v>
      </c>
      <c r="I20" s="12">
        <f t="shared" si="4"/>
        <v>0.0110175</v>
      </c>
      <c r="J20" s="12">
        <f t="shared" si="5"/>
        <v>0.011162337144837144</v>
      </c>
      <c r="K20" s="13">
        <f t="shared" si="0"/>
        <v>6.761027608627859</v>
      </c>
      <c r="L20" s="8"/>
    </row>
    <row r="21" spans="1:12" ht="18.75">
      <c r="A21" s="16" t="s">
        <v>14</v>
      </c>
      <c r="B21" s="7">
        <v>0.9</v>
      </c>
      <c r="C21" s="7">
        <v>288.6</v>
      </c>
      <c r="D21" s="7">
        <f t="shared" si="1"/>
        <v>0.0031185031185031182</v>
      </c>
      <c r="E21" s="11">
        <f t="shared" si="2"/>
        <v>0.00011850311850311849</v>
      </c>
      <c r="F21" s="7">
        <v>260</v>
      </c>
      <c r="G21" s="7">
        <v>29600</v>
      </c>
      <c r="H21" s="7">
        <f t="shared" si="3"/>
        <v>0.008783783783783784</v>
      </c>
      <c r="I21" s="12">
        <f t="shared" si="4"/>
        <v>0.008450000000000001</v>
      </c>
      <c r="J21" s="12">
        <f t="shared" si="5"/>
        <v>0.008568503118503119</v>
      </c>
      <c r="K21" s="13">
        <f t="shared" si="0"/>
        <v>5.18994233887734</v>
      </c>
      <c r="L21" s="8"/>
    </row>
    <row r="22" spans="1:12" ht="18.75">
      <c r="A22" s="16" t="s">
        <v>15</v>
      </c>
      <c r="B22" s="7">
        <v>4</v>
      </c>
      <c r="C22" s="7">
        <v>288.6</v>
      </c>
      <c r="D22" s="7">
        <f t="shared" si="1"/>
        <v>0.01386001386001386</v>
      </c>
      <c r="E22" s="11">
        <f t="shared" si="2"/>
        <v>0.0005266805266805266</v>
      </c>
      <c r="F22" s="7">
        <v>721</v>
      </c>
      <c r="G22" s="7">
        <v>29600</v>
      </c>
      <c r="H22" s="7">
        <f t="shared" si="3"/>
        <v>0.02435810810810811</v>
      </c>
      <c r="I22" s="12">
        <f t="shared" si="4"/>
        <v>0.0234325</v>
      </c>
      <c r="J22" s="12">
        <f t="shared" si="5"/>
        <v>0.023959180526680526</v>
      </c>
      <c r="K22" s="13">
        <f t="shared" si="0"/>
        <v>14.512075645010395</v>
      </c>
      <c r="L22" s="8"/>
    </row>
    <row r="23" spans="1:12" ht="18.75">
      <c r="A23" s="16" t="s">
        <v>16</v>
      </c>
      <c r="B23" s="7">
        <v>15.9</v>
      </c>
      <c r="C23" s="7">
        <v>288.6</v>
      </c>
      <c r="D23" s="7">
        <f t="shared" si="1"/>
        <v>0.05509355509355509</v>
      </c>
      <c r="E23" s="11">
        <f t="shared" si="2"/>
        <v>0.0020935550935550933</v>
      </c>
      <c r="F23" s="7">
        <v>1325</v>
      </c>
      <c r="G23" s="7">
        <v>29600</v>
      </c>
      <c r="H23" s="7">
        <f t="shared" si="3"/>
        <v>0.044763513513513514</v>
      </c>
      <c r="I23" s="12">
        <f t="shared" si="4"/>
        <v>0.0430625</v>
      </c>
      <c r="J23" s="12">
        <f t="shared" si="5"/>
        <v>0.04515605509355509</v>
      </c>
      <c r="K23" s="13">
        <f t="shared" si="0"/>
        <v>27.351022570166318</v>
      </c>
      <c r="L23" s="8"/>
    </row>
    <row r="24" spans="1:12" ht="18.75">
      <c r="A24" s="16" t="s">
        <v>17</v>
      </c>
      <c r="B24" s="7">
        <v>3.1</v>
      </c>
      <c r="C24" s="7">
        <v>288.6</v>
      </c>
      <c r="D24" s="7">
        <f t="shared" si="1"/>
        <v>0.010741510741510741</v>
      </c>
      <c r="E24" s="11">
        <f t="shared" si="2"/>
        <v>0.0004081774081774081</v>
      </c>
      <c r="F24" s="7">
        <v>681</v>
      </c>
      <c r="G24" s="7">
        <v>29600</v>
      </c>
      <c r="H24" s="7">
        <f t="shared" si="3"/>
        <v>0.023006756756756758</v>
      </c>
      <c r="I24" s="12">
        <f t="shared" si="4"/>
        <v>0.0221325</v>
      </c>
      <c r="J24" s="12">
        <f t="shared" si="5"/>
        <v>0.022540677408177407</v>
      </c>
      <c r="K24" s="13">
        <f t="shared" si="0"/>
        <v>13.652888306133056</v>
      </c>
      <c r="L24" s="8"/>
    </row>
    <row r="25" spans="1:12" ht="18.75">
      <c r="A25" s="16" t="s">
        <v>18</v>
      </c>
      <c r="B25" s="7">
        <v>5.9</v>
      </c>
      <c r="C25" s="7">
        <v>288.6</v>
      </c>
      <c r="D25" s="7">
        <f t="shared" si="1"/>
        <v>0.020443520443520442</v>
      </c>
      <c r="E25" s="11">
        <f t="shared" si="2"/>
        <v>0.0007768537768537768</v>
      </c>
      <c r="F25" s="7">
        <v>515</v>
      </c>
      <c r="G25" s="7">
        <v>29600</v>
      </c>
      <c r="H25" s="7">
        <f t="shared" si="3"/>
        <v>0.017398648648648648</v>
      </c>
      <c r="I25" s="12">
        <f t="shared" si="4"/>
        <v>0.0167375</v>
      </c>
      <c r="J25" s="12">
        <f t="shared" si="5"/>
        <v>0.017514353776853776</v>
      </c>
      <c r="K25" s="13">
        <f t="shared" si="0"/>
        <v>10.608444082640332</v>
      </c>
      <c r="L25" s="8"/>
    </row>
    <row r="26" spans="1:12" ht="18.75">
      <c r="A26" s="16" t="s">
        <v>19</v>
      </c>
      <c r="B26" s="7">
        <v>9.8</v>
      </c>
      <c r="C26" s="7">
        <v>288.6</v>
      </c>
      <c r="D26" s="7">
        <f t="shared" si="1"/>
        <v>0.03395703395703396</v>
      </c>
      <c r="E26" s="11">
        <f t="shared" si="2"/>
        <v>0.0012903672903672903</v>
      </c>
      <c r="F26" s="7">
        <v>808</v>
      </c>
      <c r="G26" s="7">
        <v>29600</v>
      </c>
      <c r="H26" s="7">
        <f t="shared" si="3"/>
        <v>0.027297297297297296</v>
      </c>
      <c r="I26" s="12">
        <f t="shared" si="4"/>
        <v>0.02626</v>
      </c>
      <c r="J26" s="12">
        <f t="shared" si="5"/>
        <v>0.02755036729036729</v>
      </c>
      <c r="K26" s="13">
        <f t="shared" si="0"/>
        <v>16.687257467775467</v>
      </c>
      <c r="L26" s="8"/>
    </row>
    <row r="27" spans="1:12" ht="18.75">
      <c r="A27" s="16" t="s">
        <v>20</v>
      </c>
      <c r="B27" s="7">
        <v>3.9</v>
      </c>
      <c r="C27" s="7">
        <v>288.6</v>
      </c>
      <c r="D27" s="7">
        <f t="shared" si="1"/>
        <v>0.013513513513513513</v>
      </c>
      <c r="E27" s="11">
        <f t="shared" si="2"/>
        <v>0.0005135135135135135</v>
      </c>
      <c r="F27" s="7">
        <v>390</v>
      </c>
      <c r="G27" s="7">
        <v>29600</v>
      </c>
      <c r="H27" s="7">
        <f t="shared" si="3"/>
        <v>0.013175675675675676</v>
      </c>
      <c r="I27" s="12">
        <f t="shared" si="4"/>
        <v>0.012675</v>
      </c>
      <c r="J27" s="12">
        <f t="shared" si="5"/>
        <v>0.013188513513513514</v>
      </c>
      <c r="K27" s="13">
        <f t="shared" si="0"/>
        <v>7.9882826351351355</v>
      </c>
      <c r="L27" s="8"/>
    </row>
    <row r="28" spans="1:12" ht="18.75">
      <c r="A28" s="16" t="s">
        <v>21</v>
      </c>
      <c r="B28" s="7">
        <v>1.9</v>
      </c>
      <c r="C28" s="7">
        <v>288.6</v>
      </c>
      <c r="D28" s="7">
        <f t="shared" si="1"/>
        <v>0.006583506583506583</v>
      </c>
      <c r="E28" s="11">
        <f t="shared" si="2"/>
        <v>0.00025017325017325014</v>
      </c>
      <c r="F28" s="7">
        <v>504</v>
      </c>
      <c r="G28" s="7">
        <v>29600</v>
      </c>
      <c r="H28" s="7">
        <f t="shared" si="3"/>
        <v>0.017027027027027027</v>
      </c>
      <c r="I28" s="12">
        <f t="shared" si="4"/>
        <v>0.01638</v>
      </c>
      <c r="J28" s="12">
        <f t="shared" si="5"/>
        <v>0.01663017325017325</v>
      </c>
      <c r="K28" s="13">
        <f t="shared" si="0"/>
        <v>10.072895937629937</v>
      </c>
      <c r="L28" s="8"/>
    </row>
    <row r="29" spans="1:12" ht="18.75">
      <c r="A29" s="16" t="s">
        <v>22</v>
      </c>
      <c r="B29" s="7">
        <v>34.6</v>
      </c>
      <c r="C29" s="7">
        <v>288.6</v>
      </c>
      <c r="D29" s="7">
        <f t="shared" si="1"/>
        <v>0.11988911988911989</v>
      </c>
      <c r="E29" s="11">
        <f t="shared" si="2"/>
        <v>0.004555786555786556</v>
      </c>
      <c r="F29" s="7">
        <v>1388</v>
      </c>
      <c r="G29" s="7">
        <v>29600</v>
      </c>
      <c r="H29" s="7">
        <f t="shared" si="3"/>
        <v>0.04689189189189189</v>
      </c>
      <c r="I29" s="12">
        <f t="shared" si="4"/>
        <v>0.04511</v>
      </c>
      <c r="J29" s="12">
        <f t="shared" si="5"/>
        <v>0.04966578655578655</v>
      </c>
      <c r="K29" s="13">
        <f t="shared" si="0"/>
        <v>30.082566916839916</v>
      </c>
      <c r="L29" s="8"/>
    </row>
    <row r="30" spans="1:12" ht="18.75">
      <c r="A30" s="16" t="s">
        <v>23</v>
      </c>
      <c r="B30" s="7">
        <v>0.7</v>
      </c>
      <c r="C30" s="7">
        <v>288.6</v>
      </c>
      <c r="D30" s="7">
        <f t="shared" si="1"/>
        <v>0.0024255024255024253</v>
      </c>
      <c r="E30" s="11">
        <f t="shared" si="2"/>
        <v>9.216909216909216E-05</v>
      </c>
      <c r="F30" s="7">
        <v>345</v>
      </c>
      <c r="G30" s="7">
        <v>29600</v>
      </c>
      <c r="H30" s="7">
        <f t="shared" si="3"/>
        <v>0.011655405405405406</v>
      </c>
      <c r="I30" s="12">
        <f t="shared" si="4"/>
        <v>0.0112125</v>
      </c>
      <c r="J30" s="12">
        <f t="shared" si="5"/>
        <v>0.011304669092169092</v>
      </c>
      <c r="K30" s="13">
        <f t="shared" si="0"/>
        <v>6.84723806912682</v>
      </c>
      <c r="L30" s="8"/>
    </row>
    <row r="31" spans="1:12" ht="18.75">
      <c r="A31" s="16" t="s">
        <v>24</v>
      </c>
      <c r="B31" s="7">
        <v>1.8</v>
      </c>
      <c r="C31" s="7">
        <v>288.6</v>
      </c>
      <c r="D31" s="7">
        <f t="shared" si="1"/>
        <v>0.0062370062370062365</v>
      </c>
      <c r="E31" s="11">
        <f t="shared" si="2"/>
        <v>0.00023700623700623698</v>
      </c>
      <c r="F31" s="7">
        <v>642</v>
      </c>
      <c r="G31" s="7">
        <v>29600</v>
      </c>
      <c r="H31" s="7">
        <f t="shared" si="3"/>
        <v>0.02168918918918919</v>
      </c>
      <c r="I31" s="12">
        <f t="shared" si="4"/>
        <v>0.020864999999999998</v>
      </c>
      <c r="J31" s="12">
        <f t="shared" si="5"/>
        <v>0.021102006237006234</v>
      </c>
      <c r="K31" s="13">
        <f t="shared" si="0"/>
        <v>12.781485177754677</v>
      </c>
      <c r="L31" s="8"/>
    </row>
    <row r="32" spans="1:12" ht="18.75">
      <c r="A32" s="16" t="s">
        <v>25</v>
      </c>
      <c r="B32" s="7">
        <v>9.1</v>
      </c>
      <c r="C32" s="7">
        <v>288.6</v>
      </c>
      <c r="D32" s="7">
        <f t="shared" si="1"/>
        <v>0.03153153153153153</v>
      </c>
      <c r="E32" s="11">
        <f t="shared" si="2"/>
        <v>0.001198198198198198</v>
      </c>
      <c r="F32" s="7">
        <v>859</v>
      </c>
      <c r="G32" s="7">
        <v>29600</v>
      </c>
      <c r="H32" s="7">
        <f t="shared" si="3"/>
        <v>0.02902027027027027</v>
      </c>
      <c r="I32" s="12">
        <f t="shared" si="4"/>
        <v>0.027917499999999998</v>
      </c>
      <c r="J32" s="12">
        <f t="shared" si="5"/>
        <v>0.029115698198198196</v>
      </c>
      <c r="K32" s="13">
        <f t="shared" si="0"/>
        <v>17.635378398648648</v>
      </c>
      <c r="L32" s="8"/>
    </row>
    <row r="33" spans="1:12" ht="18.75">
      <c r="A33" s="16" t="s">
        <v>26</v>
      </c>
      <c r="B33" s="7">
        <v>4.2</v>
      </c>
      <c r="C33" s="7">
        <v>288.6</v>
      </c>
      <c r="D33" s="7">
        <f t="shared" si="1"/>
        <v>0.014553014553014552</v>
      </c>
      <c r="E33" s="11">
        <f t="shared" si="2"/>
        <v>0.000553014553014553</v>
      </c>
      <c r="F33" s="7">
        <v>602</v>
      </c>
      <c r="G33" s="7">
        <v>29600</v>
      </c>
      <c r="H33" s="7">
        <f t="shared" si="3"/>
        <v>0.02033783783783784</v>
      </c>
      <c r="I33" s="12">
        <f t="shared" si="4"/>
        <v>0.019565</v>
      </c>
      <c r="J33" s="12">
        <f t="shared" si="5"/>
        <v>0.02011801455301455</v>
      </c>
      <c r="K33" s="13">
        <f t="shared" si="0"/>
        <v>12.185481414760915</v>
      </c>
      <c r="L33" s="8"/>
    </row>
    <row r="34" spans="1:12" ht="18.75">
      <c r="A34" s="16" t="s">
        <v>27</v>
      </c>
      <c r="B34" s="7">
        <v>16.3</v>
      </c>
      <c r="C34" s="7">
        <v>288.6</v>
      </c>
      <c r="D34" s="7">
        <f t="shared" si="1"/>
        <v>0.05647955647955648</v>
      </c>
      <c r="E34" s="11">
        <f t="shared" si="2"/>
        <v>0.002146223146223146</v>
      </c>
      <c r="F34" s="7">
        <v>2393</v>
      </c>
      <c r="G34" s="7">
        <v>29600</v>
      </c>
      <c r="H34" s="7">
        <f t="shared" si="3"/>
        <v>0.0808445945945946</v>
      </c>
      <c r="I34" s="12">
        <f t="shared" si="4"/>
        <v>0.07777250000000001</v>
      </c>
      <c r="J34" s="12">
        <f t="shared" si="5"/>
        <v>0.07991872314622316</v>
      </c>
      <c r="K34" s="13">
        <f t="shared" si="0"/>
        <v>48.40677060966737</v>
      </c>
      <c r="L34" s="8"/>
    </row>
    <row r="35" spans="1:12" ht="18.75">
      <c r="A35" s="16" t="s">
        <v>28</v>
      </c>
      <c r="B35" s="7">
        <v>0.2</v>
      </c>
      <c r="C35" s="7">
        <v>288.6</v>
      </c>
      <c r="D35" s="7">
        <f t="shared" si="1"/>
        <v>0.000693000693000693</v>
      </c>
      <c r="E35" s="11">
        <f t="shared" si="2"/>
        <v>2.6334026334026335E-05</v>
      </c>
      <c r="F35" s="7">
        <v>270</v>
      </c>
      <c r="G35" s="7">
        <v>29600</v>
      </c>
      <c r="H35" s="7">
        <f t="shared" si="3"/>
        <v>0.009121621621621622</v>
      </c>
      <c r="I35" s="12">
        <f t="shared" si="4"/>
        <v>0.008775</v>
      </c>
      <c r="J35" s="12">
        <f t="shared" si="5"/>
        <v>0.008801334026334026</v>
      </c>
      <c r="K35" s="13">
        <f t="shared" si="0"/>
        <v>5.33096801975052</v>
      </c>
      <c r="L35" s="8"/>
    </row>
    <row r="36" spans="1:12" ht="18.75">
      <c r="A36" s="16" t="s">
        <v>29</v>
      </c>
      <c r="B36" s="7">
        <v>1.9</v>
      </c>
      <c r="C36" s="7">
        <v>288.6</v>
      </c>
      <c r="D36" s="7">
        <f t="shared" si="1"/>
        <v>0.006583506583506583</v>
      </c>
      <c r="E36" s="11">
        <f t="shared" si="2"/>
        <v>0.00025017325017325014</v>
      </c>
      <c r="F36" s="7">
        <v>730</v>
      </c>
      <c r="G36" s="7">
        <v>29600</v>
      </c>
      <c r="H36" s="7">
        <f t="shared" si="3"/>
        <v>0.024662162162162164</v>
      </c>
      <c r="I36" s="12">
        <f t="shared" si="4"/>
        <v>0.023725</v>
      </c>
      <c r="J36" s="12">
        <f t="shared" si="5"/>
        <v>0.02397517325017325</v>
      </c>
      <c r="K36" s="13">
        <f t="shared" si="0"/>
        <v>14.521762437629938</v>
      </c>
      <c r="L36" s="8"/>
    </row>
    <row r="37" spans="1:12" ht="18.75">
      <c r="A37" s="16" t="s">
        <v>30</v>
      </c>
      <c r="B37" s="7">
        <v>20.5</v>
      </c>
      <c r="C37" s="7">
        <v>288.6</v>
      </c>
      <c r="D37" s="7">
        <f t="shared" si="1"/>
        <v>0.07103257103257103</v>
      </c>
      <c r="E37" s="11">
        <f t="shared" si="2"/>
        <v>0.002699237699237699</v>
      </c>
      <c r="F37" s="7">
        <v>543</v>
      </c>
      <c r="G37" s="7">
        <v>29600</v>
      </c>
      <c r="H37" s="7">
        <f t="shared" si="3"/>
        <v>0.018344594594594595</v>
      </c>
      <c r="I37" s="12">
        <f t="shared" si="4"/>
        <v>0.0176475</v>
      </c>
      <c r="J37" s="12">
        <f t="shared" si="5"/>
        <v>0.0203467376992377</v>
      </c>
      <c r="K37" s="13">
        <f t="shared" si="0"/>
        <v>12.324019024428276</v>
      </c>
      <c r="L37" s="8"/>
    </row>
    <row r="38" spans="1:12" ht="18.75">
      <c r="A38" s="16" t="s">
        <v>31</v>
      </c>
      <c r="B38" s="7">
        <v>2.4</v>
      </c>
      <c r="C38" s="7">
        <v>288.6</v>
      </c>
      <c r="D38" s="7">
        <f t="shared" si="1"/>
        <v>0.008316008316008315</v>
      </c>
      <c r="E38" s="11">
        <f t="shared" si="2"/>
        <v>0.000316008316008316</v>
      </c>
      <c r="F38" s="7">
        <v>333</v>
      </c>
      <c r="G38" s="7">
        <v>29600</v>
      </c>
      <c r="H38" s="7">
        <f t="shared" si="3"/>
        <v>0.01125</v>
      </c>
      <c r="I38" s="12">
        <f t="shared" si="4"/>
        <v>0.010822499999999999</v>
      </c>
      <c r="J38" s="12">
        <f t="shared" si="5"/>
        <v>0.011138508316008315</v>
      </c>
      <c r="K38" s="13">
        <f t="shared" si="0"/>
        <v>6.746594487006237</v>
      </c>
      <c r="L38" s="8"/>
    </row>
    <row r="39" spans="1:12" ht="15.75">
      <c r="A39" s="2" t="s">
        <v>36</v>
      </c>
      <c r="B39" s="7">
        <f>SUM(B9:B38)</f>
        <v>288.99999999999994</v>
      </c>
      <c r="C39" s="7"/>
      <c r="D39" s="7">
        <f aca="true" t="shared" si="6" ref="D39:K39">SUM(D9:D38)</f>
        <v>1.0013860013860014</v>
      </c>
      <c r="E39" s="11"/>
      <c r="F39" s="7">
        <f t="shared" si="6"/>
        <v>29600</v>
      </c>
      <c r="G39" s="7"/>
      <c r="H39" s="7">
        <f t="shared" si="6"/>
        <v>1.0000000000000002</v>
      </c>
      <c r="I39" s="7">
        <f t="shared" si="6"/>
        <v>0.9619999999999997</v>
      </c>
      <c r="J39" s="7">
        <f t="shared" si="6"/>
        <v>1.0000526680526678</v>
      </c>
      <c r="K39" s="13">
        <f t="shared" si="6"/>
        <v>605.731901039501</v>
      </c>
      <c r="L39" s="8"/>
    </row>
  </sheetData>
  <mergeCells count="1">
    <mergeCell ref="A6:L6"/>
  </mergeCells>
  <printOptions/>
  <pageMargins left="1.88" right="0.24" top="0.23" bottom="0.26" header="0.17" footer="0.16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U251216</dc:creator>
  <cp:keywords/>
  <dc:description/>
  <cp:lastModifiedBy>SamLab.ws</cp:lastModifiedBy>
  <cp:lastPrinted>2012-12-24T08:42:30Z</cp:lastPrinted>
  <dcterms:created xsi:type="dcterms:W3CDTF">2011-12-12T07:39:11Z</dcterms:created>
  <dcterms:modified xsi:type="dcterms:W3CDTF">2012-12-24T08:42:31Z</dcterms:modified>
  <cp:category/>
  <cp:version/>
  <cp:contentType/>
  <cp:contentStatus/>
</cp:coreProperties>
</file>